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X Y\Desktop\"/>
    </mc:Choice>
  </mc:AlternateContent>
  <xr:revisionPtr revIDLastSave="0" documentId="13_ncr:1_{713BF121-3DAB-45F9-9D3F-BB24C1F9B362}" xr6:coauthVersionLast="36" xr6:coauthVersionMax="47" xr10:uidLastSave="{00000000-0000-0000-0000-000000000000}"/>
  <bookViews>
    <workbookView xWindow="14490" yWindow="30" windowWidth="14370" windowHeight="14940" xr2:uid="{00000000-000D-0000-FFFF-FFFF00000000}"/>
  </bookViews>
  <sheets>
    <sheet name="2022 Müfredatı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4" l="1"/>
  <c r="E140" i="4" l="1"/>
  <c r="H135" i="4"/>
  <c r="G135" i="4"/>
  <c r="F135" i="4"/>
  <c r="E135" i="4"/>
  <c r="H120" i="4"/>
  <c r="F120" i="4"/>
  <c r="E120" i="4"/>
  <c r="G119" i="4"/>
  <c r="G118" i="4"/>
  <c r="G117" i="4"/>
  <c r="G116" i="4"/>
  <c r="G115" i="4"/>
  <c r="G114" i="4"/>
  <c r="G113" i="4"/>
  <c r="G112" i="4"/>
  <c r="G111" i="4"/>
  <c r="H105" i="4"/>
  <c r="F105" i="4"/>
  <c r="E105" i="4"/>
  <c r="G104" i="4"/>
  <c r="G103" i="4"/>
  <c r="G102" i="4"/>
  <c r="G101" i="4"/>
  <c r="G100" i="4"/>
  <c r="G99" i="4"/>
  <c r="G98" i="4"/>
  <c r="G97" i="4"/>
  <c r="G96" i="4"/>
  <c r="G95" i="4"/>
  <c r="G94" i="4"/>
  <c r="G93" i="4"/>
  <c r="F86" i="4"/>
  <c r="E86" i="4"/>
  <c r="G84" i="4"/>
  <c r="G83" i="4"/>
  <c r="G82" i="4"/>
  <c r="G81" i="4"/>
  <c r="G80" i="4"/>
  <c r="G79" i="4"/>
  <c r="G78" i="4"/>
  <c r="G77" i="4"/>
  <c r="G76" i="4"/>
  <c r="G75" i="4"/>
  <c r="G74" i="4"/>
  <c r="G73" i="4"/>
  <c r="H66" i="4"/>
  <c r="F66" i="4"/>
  <c r="E66" i="4"/>
  <c r="G65" i="4"/>
  <c r="G64" i="4"/>
  <c r="G63" i="4"/>
  <c r="G62" i="4"/>
  <c r="G61" i="4"/>
  <c r="G60" i="4"/>
  <c r="G59" i="4"/>
  <c r="G58" i="4"/>
  <c r="G57" i="4"/>
  <c r="G56" i="4"/>
  <c r="H50" i="4"/>
  <c r="F50" i="4"/>
  <c r="E50" i="4"/>
  <c r="G49" i="4"/>
  <c r="G48" i="4"/>
  <c r="G47" i="4"/>
  <c r="G46" i="4"/>
  <c r="G45" i="4"/>
  <c r="G44" i="4"/>
  <c r="G43" i="4"/>
  <c r="G42" i="4"/>
  <c r="G41" i="4"/>
  <c r="G40" i="4"/>
  <c r="G39" i="4"/>
  <c r="H32" i="4"/>
  <c r="F32" i="4"/>
  <c r="E32" i="4"/>
  <c r="G31" i="4"/>
  <c r="G30" i="4"/>
  <c r="G29" i="4"/>
  <c r="G28" i="4"/>
  <c r="G27" i="4"/>
  <c r="G26" i="4"/>
  <c r="G25" i="4"/>
  <c r="G24" i="4"/>
  <c r="G23" i="4"/>
  <c r="G22" i="4"/>
  <c r="H15" i="4"/>
  <c r="F15" i="4"/>
  <c r="E15" i="4"/>
  <c r="G13" i="4"/>
  <c r="G12" i="4"/>
  <c r="G11" i="4"/>
  <c r="G10" i="4"/>
  <c r="G9" i="4"/>
  <c r="G8" i="4"/>
  <c r="G7" i="4"/>
  <c r="G6" i="4"/>
  <c r="G5" i="4"/>
  <c r="G4" i="4"/>
  <c r="G145" i="4" l="1"/>
  <c r="D140" i="4"/>
  <c r="G105" i="4"/>
  <c r="G15" i="4"/>
  <c r="G32" i="4"/>
  <c r="G66" i="4"/>
  <c r="G120" i="4"/>
  <c r="G50" i="4"/>
  <c r="G86" i="4"/>
  <c r="G140" i="4"/>
  <c r="E145" i="4" l="1"/>
  <c r="F140" i="4"/>
</calcChain>
</file>

<file path=xl/sharedStrings.xml><?xml version="1.0" encoding="utf-8"?>
<sst xmlns="http://schemas.openxmlformats.org/spreadsheetml/2006/main" count="346" uniqueCount="189">
  <si>
    <t>AKTS</t>
  </si>
  <si>
    <t>Seçmeli</t>
  </si>
  <si>
    <t>Z/S</t>
  </si>
  <si>
    <t>Arapça I</t>
  </si>
  <si>
    <t>İslam İnanç Esasları</t>
  </si>
  <si>
    <t>Siyer</t>
  </si>
  <si>
    <t>Hadis Tarihi</t>
  </si>
  <si>
    <t>Türk Dili I</t>
  </si>
  <si>
    <t>Atatürk İlkeleri ve İnkılap Tarihi I</t>
  </si>
  <si>
    <t>Atatürk İlkeleri ve İnkılap Tarihi II</t>
  </si>
  <si>
    <t>Türk Dili II</t>
  </si>
  <si>
    <t>Tefsir Usulü</t>
  </si>
  <si>
    <t>Hadis Usulü</t>
  </si>
  <si>
    <t>İslam Tarihi I</t>
  </si>
  <si>
    <t>İslam İbadet Esasları</t>
  </si>
  <si>
    <t>Arapça II</t>
  </si>
  <si>
    <t>Z</t>
  </si>
  <si>
    <t>S</t>
  </si>
  <si>
    <t>Arapça III</t>
  </si>
  <si>
    <t>Tefsir I</t>
  </si>
  <si>
    <t>Hadis I</t>
  </si>
  <si>
    <t>İslam Tarihi II</t>
  </si>
  <si>
    <t>İslam Hukuku I</t>
  </si>
  <si>
    <t>Kelam Tarihi</t>
  </si>
  <si>
    <t>Mantık</t>
  </si>
  <si>
    <t>İngilizce I</t>
  </si>
  <si>
    <t>Arapça IV</t>
  </si>
  <si>
    <t>Tefsir II</t>
  </si>
  <si>
    <t>Hadis II</t>
  </si>
  <si>
    <t>İslam Hukuku II</t>
  </si>
  <si>
    <t>Kelam Metodolojisi</t>
  </si>
  <si>
    <t>İlkçağ Felsefesi Tarihi</t>
  </si>
  <si>
    <t>İngilizce II</t>
  </si>
  <si>
    <t>Sistematik Kelam I</t>
  </si>
  <si>
    <t>Din Sosyolojisi I</t>
  </si>
  <si>
    <t>İslam Felsefesi I</t>
  </si>
  <si>
    <t>Dinler Tarihi I</t>
  </si>
  <si>
    <t>Tefsir III</t>
  </si>
  <si>
    <t>Hadis III</t>
  </si>
  <si>
    <t>İslam Hukuku III</t>
  </si>
  <si>
    <t>Sistematik Kelam II</t>
  </si>
  <si>
    <t>Din Sosyolojisi II</t>
  </si>
  <si>
    <t>İslam Felsefesi II</t>
  </si>
  <si>
    <t>Dinler Tarihi II</t>
  </si>
  <si>
    <t>İslam Hukuku IV</t>
  </si>
  <si>
    <t>Yeniçağ Felsefesi</t>
  </si>
  <si>
    <t>Din Eğitimi</t>
  </si>
  <si>
    <t>Din Felsefesi I</t>
  </si>
  <si>
    <t>Tasavvuf I</t>
  </si>
  <si>
    <t>İslam Ahlak Felsefesi</t>
  </si>
  <si>
    <t>Tefsir Tarihi</t>
  </si>
  <si>
    <t>Eğitim Bilimine Giriş</t>
  </si>
  <si>
    <t>Eğitim Psikolojisi</t>
  </si>
  <si>
    <t>Öğretim İlke ve Yöntemleri</t>
  </si>
  <si>
    <t>Türk İslam Edebiyatı</t>
  </si>
  <si>
    <t>Sınıf Yönetimi</t>
  </si>
  <si>
    <t>Özel Öğretim Yöntemleri</t>
  </si>
  <si>
    <t>Öğretmenlik Uygulaması</t>
  </si>
  <si>
    <t>Eğitimde Ölçme ve Değerlendirme</t>
  </si>
  <si>
    <t>YDİ102</t>
  </si>
  <si>
    <t>Din Psikolojisi I</t>
  </si>
  <si>
    <t>Din Psikolojisi II</t>
  </si>
  <si>
    <t>İslam Mezhepleri Tarihi I</t>
  </si>
  <si>
    <t>İslam Mezhepleri Tarihi II</t>
  </si>
  <si>
    <t>İslam Medeniyeti Tarihi</t>
  </si>
  <si>
    <t>Tefsir IV</t>
  </si>
  <si>
    <t>Dini Hitabet ve Mesleki Uygulama</t>
  </si>
  <si>
    <t>Osmanlı Türkçesine Giriş</t>
  </si>
  <si>
    <t>Hadis IV</t>
  </si>
  <si>
    <t>Arap Dili ve Belagatı I</t>
  </si>
  <si>
    <t>Arap Dili ve Belagatı II</t>
  </si>
  <si>
    <t>Kur'an Okuma ve Tecvid I</t>
  </si>
  <si>
    <t>Kur'an Okuma ve Tecvid III</t>
  </si>
  <si>
    <t>Kur'an Okuma ve Tecvid IV</t>
  </si>
  <si>
    <t>Kur'an Okuma ve Tecvid V</t>
  </si>
  <si>
    <t>Kur'an Okuma ve Tecvid VI</t>
  </si>
  <si>
    <t>Kur'an Okuma ve Tecvid VIII</t>
  </si>
  <si>
    <t>İLS414</t>
  </si>
  <si>
    <t>Değerler Eğitimi</t>
  </si>
  <si>
    <t>İLS321</t>
  </si>
  <si>
    <t>Dijital Okuryazarlık</t>
  </si>
  <si>
    <t>DOY101</t>
  </si>
  <si>
    <t>İslam Hukuk Usulü I</t>
  </si>
  <si>
    <t>Bilimsel Araştırma Yöntemleri</t>
  </si>
  <si>
    <t>Tasavvuf II</t>
  </si>
  <si>
    <t>Din Felsefesi II</t>
  </si>
  <si>
    <t>1. SINIF /1.YARIYIL*</t>
  </si>
  <si>
    <t>Etkinlik Saati</t>
  </si>
  <si>
    <t>Sıra Numarası</t>
  </si>
  <si>
    <t>DERSİN KODU</t>
  </si>
  <si>
    <t>Teorik</t>
  </si>
  <si>
    <t>Uygulama</t>
  </si>
  <si>
    <t>Ulusal kredi</t>
  </si>
  <si>
    <t>AKTS Kredisi **</t>
  </si>
  <si>
    <t>İLZ121</t>
  </si>
  <si>
    <t>İLZ123</t>
  </si>
  <si>
    <t>İLZ125</t>
  </si>
  <si>
    <t>İLZ127</t>
  </si>
  <si>
    <t>İLZ129</t>
  </si>
  <si>
    <t>İLZ131</t>
  </si>
  <si>
    <t>YDL101</t>
  </si>
  <si>
    <t>TDL101</t>
  </si>
  <si>
    <t>ATA101</t>
  </si>
  <si>
    <t>TOPLAM</t>
  </si>
  <si>
    <t>1. SINIF /2.YARIYIL*</t>
  </si>
  <si>
    <t>İLZ122</t>
  </si>
  <si>
    <t>İLZ124</t>
  </si>
  <si>
    <t>İLZ126</t>
  </si>
  <si>
    <t>İLZ128</t>
  </si>
  <si>
    <t>İLZ130</t>
  </si>
  <si>
    <t>İLZ132</t>
  </si>
  <si>
    <t>İFS104</t>
  </si>
  <si>
    <t>2. SINIF /3.YARIYIL*</t>
  </si>
  <si>
    <t>İLZ221</t>
  </si>
  <si>
    <t>İLZ223</t>
  </si>
  <si>
    <t>İLZ225</t>
  </si>
  <si>
    <t>İLZ227</t>
  </si>
  <si>
    <t>İLZ229</t>
  </si>
  <si>
    <t>İLZ231</t>
  </si>
  <si>
    <t>İLZ233</t>
  </si>
  <si>
    <t>İLZ235</t>
  </si>
  <si>
    <t>İLZ237</t>
  </si>
  <si>
    <t>İFS201</t>
  </si>
  <si>
    <t>İLS211</t>
  </si>
  <si>
    <t>2. SINIF /4.YARIYIL*</t>
  </si>
  <si>
    <t>İLZ222</t>
  </si>
  <si>
    <t>İLZ224</t>
  </si>
  <si>
    <t>İLZ226</t>
  </si>
  <si>
    <t>İLZ228</t>
  </si>
  <si>
    <t>İLZ230</t>
  </si>
  <si>
    <t>İLZ232</t>
  </si>
  <si>
    <t>İLZ234</t>
  </si>
  <si>
    <t>İLZ236</t>
  </si>
  <si>
    <t>İLZ238</t>
  </si>
  <si>
    <t>İFS206</t>
  </si>
  <si>
    <t>3. SINIF /5.YARIYIL*</t>
  </si>
  <si>
    <t>İLZ331</t>
  </si>
  <si>
    <t>İLZ333</t>
  </si>
  <si>
    <t>İLZ335</t>
  </si>
  <si>
    <t>İLZ337</t>
  </si>
  <si>
    <t>İLZ339</t>
  </si>
  <si>
    <t>İLZ341</t>
  </si>
  <si>
    <t>İLZ343</t>
  </si>
  <si>
    <t>İLZ345</t>
  </si>
  <si>
    <t>İLZ347</t>
  </si>
  <si>
    <t>İLZ349</t>
  </si>
  <si>
    <t>İLZ351</t>
  </si>
  <si>
    <t>İFS303</t>
  </si>
  <si>
    <t>3. SINIF /6.YARIYIL*</t>
  </si>
  <si>
    <t xml:space="preserve">İLZ332 </t>
  </si>
  <si>
    <t xml:space="preserve">İLZ334 </t>
  </si>
  <si>
    <t>İLZ336</t>
  </si>
  <si>
    <t>İLZ338</t>
  </si>
  <si>
    <t>İLZ340</t>
  </si>
  <si>
    <t>İLZ342</t>
  </si>
  <si>
    <t>İLZ344</t>
  </si>
  <si>
    <t>İLZ346</t>
  </si>
  <si>
    <t>İLZ348</t>
  </si>
  <si>
    <t>İLZ350</t>
  </si>
  <si>
    <t>İLZ352</t>
  </si>
  <si>
    <t>İFS304</t>
  </si>
  <si>
    <t>4. SINIF /7.YARIYIL*</t>
  </si>
  <si>
    <t>İLZ423</t>
  </si>
  <si>
    <t>İLZ425</t>
  </si>
  <si>
    <t>İLZ427</t>
  </si>
  <si>
    <t>İLZ429</t>
  </si>
  <si>
    <t>İLZ431</t>
  </si>
  <si>
    <t>İLZ433</t>
  </si>
  <si>
    <t>İFS411</t>
  </si>
  <si>
    <t>İFS413</t>
  </si>
  <si>
    <t>İFS415</t>
  </si>
  <si>
    <t>4. SINIF /8.YARIYIL*</t>
  </si>
  <si>
    <t>İLZ424</t>
  </si>
  <si>
    <t>İLZ426</t>
  </si>
  <si>
    <t>İLZ428</t>
  </si>
  <si>
    <t>İLZ430</t>
  </si>
  <si>
    <t>İLZ432</t>
  </si>
  <si>
    <t>İFS406</t>
  </si>
  <si>
    <t xml:space="preserve">İFS408 </t>
  </si>
  <si>
    <t>Zorunlu</t>
  </si>
  <si>
    <t>Kredi</t>
  </si>
  <si>
    <t>Öğretim Teknolojileri</t>
  </si>
  <si>
    <t>İslam Hukuk Usulü II</t>
  </si>
  <si>
    <t>Rehberlik ve Özel Eğitim</t>
  </si>
  <si>
    <t>Kur'an Okuma ve Tecvid VII</t>
  </si>
  <si>
    <t>Kur'an Okuma ve Tecvid II</t>
  </si>
  <si>
    <t>ATA102</t>
  </si>
  <si>
    <t>TDL102</t>
  </si>
  <si>
    <t>DERSİN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</si>
</sst>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664D-B35D-4A85-97A1-3CBF7ABE5358}">
  <dimension ref="A1:H145"/>
  <sheetViews>
    <sheetView tabSelected="1" workbookViewId="0">
      <selection activeCell="M138" sqref="M138"/>
    </sheetView>
  </sheetViews>
  <sheetFormatPr defaultRowHeight="15" x14ac:dyDescent="0.25"/>
  <cols>
    <col min="1" max="1" width="9.140625" style="16"/>
    <col min="3" max="3" width="32" bestFit="1" customWidth="1"/>
    <col min="4" max="4" width="8.42578125" style="16" bestFit="1" customWidth="1"/>
    <col min="5" max="5" width="5.42578125" style="16" bestFit="1" customWidth="1"/>
    <col min="6" max="6" width="7.85546875" style="16" bestFit="1" customWidth="1"/>
    <col min="7" max="8" width="5.42578125" style="16" bestFit="1" customWidth="1"/>
  </cols>
  <sheetData>
    <row r="1" spans="1:8" ht="15.75" thickBot="1" x14ac:dyDescent="0.3">
      <c r="A1" s="21" t="s">
        <v>86</v>
      </c>
      <c r="B1" s="21"/>
      <c r="C1" s="21"/>
      <c r="D1" s="21"/>
      <c r="E1" s="21"/>
      <c r="F1" s="21"/>
      <c r="G1" s="21"/>
      <c r="H1" s="21"/>
    </row>
    <row r="2" spans="1:8" ht="15.75" thickBot="1" x14ac:dyDescent="0.3">
      <c r="A2" s="22"/>
      <c r="B2" s="23"/>
      <c r="C2" s="23"/>
      <c r="D2" s="24"/>
      <c r="E2" s="22" t="s">
        <v>87</v>
      </c>
      <c r="F2" s="23"/>
      <c r="G2" s="25"/>
      <c r="H2" s="26"/>
    </row>
    <row r="3" spans="1:8" ht="47.25" thickBot="1" x14ac:dyDescent="0.3">
      <c r="A3" s="1" t="s">
        <v>88</v>
      </c>
      <c r="B3" s="2" t="s">
        <v>89</v>
      </c>
      <c r="C3" s="3" t="s">
        <v>188</v>
      </c>
      <c r="D3" s="4" t="s">
        <v>2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ht="15.75" thickBot="1" x14ac:dyDescent="0.3">
      <c r="A4" s="5">
        <v>1</v>
      </c>
      <c r="B4" s="6" t="s">
        <v>94</v>
      </c>
      <c r="C4" s="7" t="s">
        <v>3</v>
      </c>
      <c r="D4" s="8" t="s">
        <v>16</v>
      </c>
      <c r="E4" s="8">
        <v>6</v>
      </c>
      <c r="F4" s="8">
        <v>4</v>
      </c>
      <c r="G4" s="8">
        <f t="shared" ref="G4:G13" si="0">E4+(F4*0.5)</f>
        <v>8</v>
      </c>
      <c r="H4" s="8">
        <v>8</v>
      </c>
    </row>
    <row r="5" spans="1:8" ht="20.25" customHeight="1" thickBot="1" x14ac:dyDescent="0.3">
      <c r="A5" s="5">
        <v>2</v>
      </c>
      <c r="B5" s="6" t="s">
        <v>95</v>
      </c>
      <c r="C5" s="7" t="s">
        <v>71</v>
      </c>
      <c r="D5" s="8" t="s">
        <v>16</v>
      </c>
      <c r="E5" s="8">
        <v>0</v>
      </c>
      <c r="F5" s="8">
        <v>2</v>
      </c>
      <c r="G5" s="8">
        <f t="shared" si="0"/>
        <v>1</v>
      </c>
      <c r="H5" s="8">
        <v>2</v>
      </c>
    </row>
    <row r="6" spans="1:8" ht="15.75" thickBot="1" x14ac:dyDescent="0.3">
      <c r="A6" s="5">
        <v>3</v>
      </c>
      <c r="B6" s="6" t="s">
        <v>96</v>
      </c>
      <c r="C6" s="7" t="s">
        <v>4</v>
      </c>
      <c r="D6" s="8" t="s">
        <v>16</v>
      </c>
      <c r="E6" s="8">
        <v>2</v>
      </c>
      <c r="F6" s="8">
        <v>0</v>
      </c>
      <c r="G6" s="8">
        <f t="shared" si="0"/>
        <v>2</v>
      </c>
      <c r="H6" s="8">
        <v>2</v>
      </c>
    </row>
    <row r="7" spans="1:8" ht="15.75" thickBot="1" x14ac:dyDescent="0.3">
      <c r="A7" s="5">
        <v>4</v>
      </c>
      <c r="B7" s="6" t="s">
        <v>97</v>
      </c>
      <c r="C7" s="7" t="s">
        <v>6</v>
      </c>
      <c r="D7" s="8" t="s">
        <v>16</v>
      </c>
      <c r="E7" s="8">
        <v>2</v>
      </c>
      <c r="F7" s="8">
        <v>0</v>
      </c>
      <c r="G7" s="8">
        <f t="shared" si="0"/>
        <v>2</v>
      </c>
      <c r="H7" s="8">
        <v>2</v>
      </c>
    </row>
    <row r="8" spans="1:8" ht="15.75" thickBot="1" x14ac:dyDescent="0.3">
      <c r="A8" s="5">
        <v>5</v>
      </c>
      <c r="B8" s="6" t="s">
        <v>98</v>
      </c>
      <c r="C8" s="7" t="s">
        <v>50</v>
      </c>
      <c r="D8" s="8" t="s">
        <v>16</v>
      </c>
      <c r="E8" s="8">
        <v>2</v>
      </c>
      <c r="F8" s="8">
        <v>0</v>
      </c>
      <c r="G8" s="8">
        <f t="shared" si="0"/>
        <v>2</v>
      </c>
      <c r="H8" s="8">
        <v>2</v>
      </c>
    </row>
    <row r="9" spans="1:8" ht="15.75" thickBot="1" x14ac:dyDescent="0.3">
      <c r="A9" s="5">
        <v>6</v>
      </c>
      <c r="B9" s="6" t="s">
        <v>99</v>
      </c>
      <c r="C9" s="7" t="s">
        <v>5</v>
      </c>
      <c r="D9" s="8" t="s">
        <v>16</v>
      </c>
      <c r="E9" s="8">
        <v>2</v>
      </c>
      <c r="F9" s="8">
        <v>0</v>
      </c>
      <c r="G9" s="8">
        <f t="shared" si="0"/>
        <v>2</v>
      </c>
      <c r="H9" s="8">
        <v>2</v>
      </c>
    </row>
    <row r="10" spans="1:8" ht="15.75" thickBot="1" x14ac:dyDescent="0.3">
      <c r="A10" s="5">
        <v>7</v>
      </c>
      <c r="B10" s="6" t="s">
        <v>100</v>
      </c>
      <c r="C10" s="7" t="s">
        <v>25</v>
      </c>
      <c r="D10" s="8" t="s">
        <v>16</v>
      </c>
      <c r="E10" s="8">
        <v>3</v>
      </c>
      <c r="F10" s="8">
        <v>0</v>
      </c>
      <c r="G10" s="8">
        <f t="shared" si="0"/>
        <v>3</v>
      </c>
      <c r="H10" s="8">
        <v>5</v>
      </c>
    </row>
    <row r="11" spans="1:8" ht="15.75" thickBot="1" x14ac:dyDescent="0.3">
      <c r="A11" s="5">
        <v>8</v>
      </c>
      <c r="B11" s="6" t="s">
        <v>101</v>
      </c>
      <c r="C11" s="7" t="s">
        <v>7</v>
      </c>
      <c r="D11" s="8" t="s">
        <v>16</v>
      </c>
      <c r="E11" s="8">
        <v>2</v>
      </c>
      <c r="F11" s="8">
        <v>0</v>
      </c>
      <c r="G11" s="8">
        <f t="shared" si="0"/>
        <v>2</v>
      </c>
      <c r="H11" s="8">
        <v>2</v>
      </c>
    </row>
    <row r="12" spans="1:8" ht="15.75" thickBot="1" x14ac:dyDescent="0.3">
      <c r="A12" s="5">
        <v>9</v>
      </c>
      <c r="B12" s="6" t="s">
        <v>102</v>
      </c>
      <c r="C12" s="7" t="s">
        <v>8</v>
      </c>
      <c r="D12" s="8" t="s">
        <v>16</v>
      </c>
      <c r="E12" s="8">
        <v>2</v>
      </c>
      <c r="F12" s="8">
        <v>0</v>
      </c>
      <c r="G12" s="8">
        <f t="shared" si="0"/>
        <v>2</v>
      </c>
      <c r="H12" s="8">
        <v>2</v>
      </c>
    </row>
    <row r="13" spans="1:8" ht="15.75" thickBot="1" x14ac:dyDescent="0.3">
      <c r="A13" s="5">
        <v>10</v>
      </c>
      <c r="B13" s="6" t="s">
        <v>81</v>
      </c>
      <c r="C13" s="7" t="s">
        <v>80</v>
      </c>
      <c r="D13" s="8" t="s">
        <v>16</v>
      </c>
      <c r="E13" s="8">
        <v>2</v>
      </c>
      <c r="F13" s="8">
        <v>0</v>
      </c>
      <c r="G13" s="8">
        <f t="shared" si="0"/>
        <v>2</v>
      </c>
      <c r="H13" s="8">
        <v>3</v>
      </c>
    </row>
    <row r="14" spans="1:8" ht="15.75" thickBot="1" x14ac:dyDescent="0.3">
      <c r="A14" s="5"/>
      <c r="B14" s="6"/>
      <c r="C14" s="9"/>
      <c r="D14" s="8"/>
      <c r="E14" s="8"/>
      <c r="F14" s="8"/>
      <c r="G14" s="8"/>
      <c r="H14" s="8"/>
    </row>
    <row r="15" spans="1:8" ht="16.5" customHeight="1" thickBot="1" x14ac:dyDescent="0.3">
      <c r="A15" s="27" t="s">
        <v>103</v>
      </c>
      <c r="B15" s="28"/>
      <c r="C15" s="28"/>
      <c r="D15" s="29"/>
      <c r="E15" s="2">
        <f>E4+E5+E6+E7+E8+E9+E10+E11+E12+E13+E14</f>
        <v>23</v>
      </c>
      <c r="F15" s="2">
        <f t="shared" ref="F15:H15" si="1">F4+F5+F6+F7+F8+F9+F10+F11+F12+F13+F14</f>
        <v>6</v>
      </c>
      <c r="G15" s="2">
        <f>G4+G5+G6+G7+G8+G9+G10+G11+G12+G13</f>
        <v>26</v>
      </c>
      <c r="H15" s="2">
        <f t="shared" si="1"/>
        <v>30</v>
      </c>
    </row>
    <row r="19" spans="1:8" ht="15.75" thickBot="1" x14ac:dyDescent="0.3">
      <c r="A19" s="21" t="s">
        <v>104</v>
      </c>
      <c r="B19" s="21"/>
      <c r="C19" s="21"/>
      <c r="D19" s="21"/>
      <c r="E19" s="21"/>
      <c r="F19" s="21"/>
      <c r="G19" s="21"/>
      <c r="H19" s="21"/>
    </row>
    <row r="20" spans="1:8" ht="15.75" thickBot="1" x14ac:dyDescent="0.3">
      <c r="A20" s="22"/>
      <c r="B20" s="23"/>
      <c r="C20" s="23"/>
      <c r="D20" s="24"/>
      <c r="E20" s="22" t="s">
        <v>87</v>
      </c>
      <c r="F20" s="23"/>
      <c r="G20" s="25"/>
      <c r="H20" s="26"/>
    </row>
    <row r="21" spans="1:8" ht="76.5" customHeight="1" thickBot="1" x14ac:dyDescent="0.3">
      <c r="A21" s="1" t="s">
        <v>88</v>
      </c>
      <c r="B21" s="2" t="s">
        <v>89</v>
      </c>
      <c r="C21" s="3" t="s">
        <v>188</v>
      </c>
      <c r="D21" s="4" t="s">
        <v>2</v>
      </c>
      <c r="E21" s="4" t="s">
        <v>90</v>
      </c>
      <c r="F21" s="4" t="s">
        <v>91</v>
      </c>
      <c r="G21" s="4" t="s">
        <v>92</v>
      </c>
      <c r="H21" s="4" t="s">
        <v>93</v>
      </c>
    </row>
    <row r="22" spans="1:8" ht="15.75" thickBot="1" x14ac:dyDescent="0.3">
      <c r="A22" s="5">
        <v>1</v>
      </c>
      <c r="B22" s="10" t="s">
        <v>105</v>
      </c>
      <c r="C22" s="11" t="s">
        <v>15</v>
      </c>
      <c r="D22" s="12" t="s">
        <v>16</v>
      </c>
      <c r="E22" s="12">
        <v>2</v>
      </c>
      <c r="F22" s="12">
        <v>8</v>
      </c>
      <c r="G22" s="12">
        <f t="shared" ref="G22:G31" si="2">E22+(F22*0.5)</f>
        <v>6</v>
      </c>
      <c r="H22" s="12">
        <v>6</v>
      </c>
    </row>
    <row r="23" spans="1:8" ht="15.75" thickBot="1" x14ac:dyDescent="0.3">
      <c r="A23" s="5">
        <v>2</v>
      </c>
      <c r="B23" s="10" t="s">
        <v>106</v>
      </c>
      <c r="C23" s="11" t="s">
        <v>185</v>
      </c>
      <c r="D23" s="12" t="s">
        <v>16</v>
      </c>
      <c r="E23" s="12">
        <v>0</v>
      </c>
      <c r="F23" s="12">
        <v>2</v>
      </c>
      <c r="G23" s="12">
        <f t="shared" si="2"/>
        <v>1</v>
      </c>
      <c r="H23" s="12">
        <v>1</v>
      </c>
    </row>
    <row r="24" spans="1:8" ht="15.75" thickBot="1" x14ac:dyDescent="0.3">
      <c r="A24" s="5">
        <v>3</v>
      </c>
      <c r="B24" s="10" t="s">
        <v>107</v>
      </c>
      <c r="C24" s="11" t="s">
        <v>14</v>
      </c>
      <c r="D24" s="12" t="s">
        <v>16</v>
      </c>
      <c r="E24" s="12">
        <v>2</v>
      </c>
      <c r="F24" s="12">
        <v>0</v>
      </c>
      <c r="G24" s="12">
        <f t="shared" si="2"/>
        <v>2</v>
      </c>
      <c r="H24" s="12">
        <v>2</v>
      </c>
    </row>
    <row r="25" spans="1:8" ht="15.75" thickBot="1" x14ac:dyDescent="0.3">
      <c r="A25" s="5">
        <v>4</v>
      </c>
      <c r="B25" s="10" t="s">
        <v>108</v>
      </c>
      <c r="C25" s="11" t="s">
        <v>12</v>
      </c>
      <c r="D25" s="12" t="s">
        <v>16</v>
      </c>
      <c r="E25" s="12">
        <v>2</v>
      </c>
      <c r="F25" s="12">
        <v>0</v>
      </c>
      <c r="G25" s="12">
        <f t="shared" si="2"/>
        <v>2</v>
      </c>
      <c r="H25" s="12">
        <v>2</v>
      </c>
    </row>
    <row r="26" spans="1:8" ht="15.75" thickBot="1" x14ac:dyDescent="0.3">
      <c r="A26" s="5">
        <v>5</v>
      </c>
      <c r="B26" s="10" t="s">
        <v>109</v>
      </c>
      <c r="C26" s="11" t="s">
        <v>11</v>
      </c>
      <c r="D26" s="12" t="s">
        <v>16</v>
      </c>
      <c r="E26" s="12">
        <v>2</v>
      </c>
      <c r="F26" s="12">
        <v>0</v>
      </c>
      <c r="G26" s="12">
        <f t="shared" si="2"/>
        <v>2</v>
      </c>
      <c r="H26" s="12">
        <v>2</v>
      </c>
    </row>
    <row r="27" spans="1:8" ht="15.75" thickBot="1" x14ac:dyDescent="0.3">
      <c r="A27" s="5">
        <v>6</v>
      </c>
      <c r="B27" s="10" t="s">
        <v>110</v>
      </c>
      <c r="C27" s="11" t="s">
        <v>13</v>
      </c>
      <c r="D27" s="12" t="s">
        <v>16</v>
      </c>
      <c r="E27" s="12">
        <v>2</v>
      </c>
      <c r="F27" s="12">
        <v>0</v>
      </c>
      <c r="G27" s="12">
        <f t="shared" si="2"/>
        <v>2</v>
      </c>
      <c r="H27" s="12">
        <v>2</v>
      </c>
    </row>
    <row r="28" spans="1:8" ht="15.75" thickBot="1" x14ac:dyDescent="0.3">
      <c r="A28" s="5">
        <v>7</v>
      </c>
      <c r="B28" s="10" t="s">
        <v>59</v>
      </c>
      <c r="C28" s="11" t="s">
        <v>32</v>
      </c>
      <c r="D28" s="12" t="s">
        <v>16</v>
      </c>
      <c r="E28" s="12">
        <v>3</v>
      </c>
      <c r="F28" s="12">
        <v>0</v>
      </c>
      <c r="G28" s="12">
        <f t="shared" si="2"/>
        <v>3</v>
      </c>
      <c r="H28" s="12">
        <v>5</v>
      </c>
    </row>
    <row r="29" spans="1:8" ht="15.75" thickBot="1" x14ac:dyDescent="0.3">
      <c r="A29" s="5">
        <v>8</v>
      </c>
      <c r="B29" s="10" t="s">
        <v>187</v>
      </c>
      <c r="C29" s="11" t="s">
        <v>10</v>
      </c>
      <c r="D29" s="12" t="s">
        <v>16</v>
      </c>
      <c r="E29" s="12">
        <v>2</v>
      </c>
      <c r="F29" s="12">
        <v>0</v>
      </c>
      <c r="G29" s="12">
        <f t="shared" si="2"/>
        <v>2</v>
      </c>
      <c r="H29" s="12">
        <v>2</v>
      </c>
    </row>
    <row r="30" spans="1:8" ht="15.75" thickBot="1" x14ac:dyDescent="0.3">
      <c r="A30" s="5">
        <v>9</v>
      </c>
      <c r="B30" s="10" t="s">
        <v>186</v>
      </c>
      <c r="C30" s="11" t="s">
        <v>9</v>
      </c>
      <c r="D30" s="12" t="s">
        <v>16</v>
      </c>
      <c r="E30" s="12">
        <v>2</v>
      </c>
      <c r="F30" s="12">
        <v>0</v>
      </c>
      <c r="G30" s="12">
        <f t="shared" si="2"/>
        <v>2</v>
      </c>
      <c r="H30" s="12">
        <v>2</v>
      </c>
    </row>
    <row r="31" spans="1:8" ht="15.75" thickBot="1" x14ac:dyDescent="0.3">
      <c r="A31" s="5">
        <v>10</v>
      </c>
      <c r="B31" s="13" t="s">
        <v>111</v>
      </c>
      <c r="C31" s="14" t="s">
        <v>51</v>
      </c>
      <c r="D31" s="12" t="s">
        <v>17</v>
      </c>
      <c r="E31" s="12">
        <v>3</v>
      </c>
      <c r="F31" s="12">
        <v>0</v>
      </c>
      <c r="G31" s="12">
        <f t="shared" si="2"/>
        <v>3</v>
      </c>
      <c r="H31" s="12">
        <v>6</v>
      </c>
    </row>
    <row r="32" spans="1:8" ht="15.75" thickBot="1" x14ac:dyDescent="0.3">
      <c r="A32" s="27" t="s">
        <v>103</v>
      </c>
      <c r="B32" s="28"/>
      <c r="C32" s="28"/>
      <c r="D32" s="29"/>
      <c r="E32" s="2">
        <f>E22+E23+E24+E25+E26+E27+E28+E29+E30+E31</f>
        <v>20</v>
      </c>
      <c r="F32" s="2">
        <f t="shared" ref="F32:H32" si="3">F22+F23+F24+F25+F26+F27+F28+F29+F30+F31</f>
        <v>10</v>
      </c>
      <c r="G32" s="2">
        <f t="shared" si="3"/>
        <v>25</v>
      </c>
      <c r="H32" s="2">
        <f t="shared" si="3"/>
        <v>30</v>
      </c>
    </row>
    <row r="36" spans="1:8" ht="15.75" thickBot="1" x14ac:dyDescent="0.3">
      <c r="A36" s="21" t="s">
        <v>112</v>
      </c>
      <c r="B36" s="21"/>
      <c r="C36" s="21"/>
      <c r="D36" s="21"/>
      <c r="E36" s="21"/>
      <c r="F36" s="21"/>
      <c r="G36" s="21"/>
      <c r="H36" s="21"/>
    </row>
    <row r="37" spans="1:8" ht="16.5" customHeight="1" thickBot="1" x14ac:dyDescent="0.3">
      <c r="A37" s="22"/>
      <c r="B37" s="23"/>
      <c r="C37" s="23"/>
      <c r="D37" s="24"/>
      <c r="E37" s="22" t="s">
        <v>87</v>
      </c>
      <c r="F37" s="23"/>
      <c r="G37" s="25"/>
      <c r="H37" s="26"/>
    </row>
    <row r="38" spans="1:8" ht="74.25" customHeight="1" thickBot="1" x14ac:dyDescent="0.3">
      <c r="A38" s="1" t="s">
        <v>88</v>
      </c>
      <c r="B38" s="2" t="s">
        <v>89</v>
      </c>
      <c r="C38" s="3" t="s">
        <v>188</v>
      </c>
      <c r="D38" s="4" t="s">
        <v>2</v>
      </c>
      <c r="E38" s="4" t="s">
        <v>90</v>
      </c>
      <c r="F38" s="4" t="s">
        <v>91</v>
      </c>
      <c r="G38" s="4" t="s">
        <v>92</v>
      </c>
      <c r="H38" s="4" t="s">
        <v>93</v>
      </c>
    </row>
    <row r="39" spans="1:8" ht="15.75" thickBot="1" x14ac:dyDescent="0.3">
      <c r="A39" s="5">
        <v>1</v>
      </c>
      <c r="B39" s="10" t="s">
        <v>113</v>
      </c>
      <c r="C39" s="11" t="s">
        <v>18</v>
      </c>
      <c r="D39" s="12" t="s">
        <v>16</v>
      </c>
      <c r="E39" s="12">
        <v>4</v>
      </c>
      <c r="F39" s="12">
        <v>2</v>
      </c>
      <c r="G39" s="12">
        <f t="shared" ref="G39:G49" si="4">E39+(F39*0.5)</f>
        <v>5</v>
      </c>
      <c r="H39" s="12">
        <v>5</v>
      </c>
    </row>
    <row r="40" spans="1:8" ht="15.75" thickBot="1" x14ac:dyDescent="0.3">
      <c r="A40" s="5">
        <v>2</v>
      </c>
      <c r="B40" s="10" t="s">
        <v>114</v>
      </c>
      <c r="C40" s="11" t="s">
        <v>72</v>
      </c>
      <c r="D40" s="12" t="s">
        <v>16</v>
      </c>
      <c r="E40" s="12">
        <v>0</v>
      </c>
      <c r="F40" s="12">
        <v>2</v>
      </c>
      <c r="G40" s="12">
        <f t="shared" si="4"/>
        <v>1</v>
      </c>
      <c r="H40" s="12">
        <v>2</v>
      </c>
    </row>
    <row r="41" spans="1:8" ht="15.75" thickBot="1" x14ac:dyDescent="0.3">
      <c r="A41" s="5">
        <v>3</v>
      </c>
      <c r="B41" s="10" t="s">
        <v>115</v>
      </c>
      <c r="C41" s="11" t="s">
        <v>19</v>
      </c>
      <c r="D41" s="12" t="s">
        <v>16</v>
      </c>
      <c r="E41" s="12">
        <v>2</v>
      </c>
      <c r="F41" s="12">
        <v>0</v>
      </c>
      <c r="G41" s="12">
        <f t="shared" si="4"/>
        <v>2</v>
      </c>
      <c r="H41" s="12">
        <v>2</v>
      </c>
    </row>
    <row r="42" spans="1:8" ht="15.75" thickBot="1" x14ac:dyDescent="0.3">
      <c r="A42" s="5">
        <v>4</v>
      </c>
      <c r="B42" s="10" t="s">
        <v>116</v>
      </c>
      <c r="C42" s="11" t="s">
        <v>20</v>
      </c>
      <c r="D42" s="12" t="s">
        <v>16</v>
      </c>
      <c r="E42" s="12">
        <v>2</v>
      </c>
      <c r="F42" s="12">
        <v>0</v>
      </c>
      <c r="G42" s="12">
        <f t="shared" si="4"/>
        <v>2</v>
      </c>
      <c r="H42" s="12">
        <v>2</v>
      </c>
    </row>
    <row r="43" spans="1:8" ht="15.75" thickBot="1" x14ac:dyDescent="0.3">
      <c r="A43" s="5">
        <v>5</v>
      </c>
      <c r="B43" s="10" t="s">
        <v>117</v>
      </c>
      <c r="C43" s="11" t="s">
        <v>22</v>
      </c>
      <c r="D43" s="12" t="s">
        <v>16</v>
      </c>
      <c r="E43" s="12">
        <v>2</v>
      </c>
      <c r="F43" s="12">
        <v>0</v>
      </c>
      <c r="G43" s="12">
        <f t="shared" si="4"/>
        <v>2</v>
      </c>
      <c r="H43" s="12">
        <v>2</v>
      </c>
    </row>
    <row r="44" spans="1:8" ht="15.75" thickBot="1" x14ac:dyDescent="0.3">
      <c r="A44" s="5">
        <v>6</v>
      </c>
      <c r="B44" s="10" t="s">
        <v>118</v>
      </c>
      <c r="C44" s="11" t="s">
        <v>23</v>
      </c>
      <c r="D44" s="12" t="s">
        <v>16</v>
      </c>
      <c r="E44" s="12">
        <v>2</v>
      </c>
      <c r="F44" s="12">
        <v>0</v>
      </c>
      <c r="G44" s="12">
        <f t="shared" si="4"/>
        <v>2</v>
      </c>
      <c r="H44" s="12">
        <v>2</v>
      </c>
    </row>
    <row r="45" spans="1:8" ht="15.75" thickBot="1" x14ac:dyDescent="0.3">
      <c r="A45" s="5">
        <v>7</v>
      </c>
      <c r="B45" s="10" t="s">
        <v>119</v>
      </c>
      <c r="C45" s="11" t="s">
        <v>60</v>
      </c>
      <c r="D45" s="12" t="s">
        <v>16</v>
      </c>
      <c r="E45" s="12">
        <v>2</v>
      </c>
      <c r="F45" s="12">
        <v>0</v>
      </c>
      <c r="G45" s="12">
        <f t="shared" si="4"/>
        <v>2</v>
      </c>
      <c r="H45" s="12">
        <v>2</v>
      </c>
    </row>
    <row r="46" spans="1:8" ht="15.75" thickBot="1" x14ac:dyDescent="0.3">
      <c r="A46" s="5">
        <v>8</v>
      </c>
      <c r="B46" s="10" t="s">
        <v>120</v>
      </c>
      <c r="C46" s="11" t="s">
        <v>24</v>
      </c>
      <c r="D46" s="12" t="s">
        <v>16</v>
      </c>
      <c r="E46" s="12">
        <v>2</v>
      </c>
      <c r="F46" s="12">
        <v>0</v>
      </c>
      <c r="G46" s="12">
        <f t="shared" si="4"/>
        <v>2</v>
      </c>
      <c r="H46" s="12">
        <v>2</v>
      </c>
    </row>
    <row r="47" spans="1:8" ht="15.75" thickBot="1" x14ac:dyDescent="0.3">
      <c r="A47" s="5">
        <v>9</v>
      </c>
      <c r="B47" s="10" t="s">
        <v>121</v>
      </c>
      <c r="C47" s="11" t="s">
        <v>21</v>
      </c>
      <c r="D47" s="12" t="s">
        <v>16</v>
      </c>
      <c r="E47" s="12">
        <v>2</v>
      </c>
      <c r="F47" s="12">
        <v>0</v>
      </c>
      <c r="G47" s="12">
        <f t="shared" si="4"/>
        <v>2</v>
      </c>
      <c r="H47" s="12">
        <v>3</v>
      </c>
    </row>
    <row r="48" spans="1:8" ht="15.75" thickBot="1" x14ac:dyDescent="0.3">
      <c r="A48" s="5">
        <v>10</v>
      </c>
      <c r="B48" s="13" t="s">
        <v>122</v>
      </c>
      <c r="C48" s="14" t="s">
        <v>52</v>
      </c>
      <c r="D48" s="12" t="s">
        <v>17</v>
      </c>
      <c r="E48" s="12">
        <v>3</v>
      </c>
      <c r="F48" s="12">
        <v>0</v>
      </c>
      <c r="G48" s="12">
        <f t="shared" si="4"/>
        <v>3</v>
      </c>
      <c r="H48" s="12">
        <v>6</v>
      </c>
    </row>
    <row r="49" spans="1:8" ht="15.75" thickBot="1" x14ac:dyDescent="0.3">
      <c r="A49" s="5">
        <v>11</v>
      </c>
      <c r="B49" s="13" t="s">
        <v>123</v>
      </c>
      <c r="C49" s="14" t="s">
        <v>78</v>
      </c>
      <c r="D49" s="12" t="s">
        <v>17</v>
      </c>
      <c r="E49" s="12">
        <v>2</v>
      </c>
      <c r="F49" s="12">
        <v>0</v>
      </c>
      <c r="G49" s="12">
        <f t="shared" si="4"/>
        <v>2</v>
      </c>
      <c r="H49" s="12">
        <v>2</v>
      </c>
    </row>
    <row r="50" spans="1:8" ht="15.75" thickBot="1" x14ac:dyDescent="0.3">
      <c r="A50" s="27" t="s">
        <v>103</v>
      </c>
      <c r="B50" s="28"/>
      <c r="C50" s="28"/>
      <c r="D50" s="29"/>
      <c r="E50" s="2">
        <f>E39+E40+E41+E42+E43+E44+E45+E46+E47+E49+E48</f>
        <v>23</v>
      </c>
      <c r="F50" s="2">
        <f t="shared" ref="F50:G50" si="5">F39+F40+F41+F42+F43+F44+F45+F46+F47+F49</f>
        <v>4</v>
      </c>
      <c r="G50" s="2">
        <f t="shared" si="5"/>
        <v>22</v>
      </c>
      <c r="H50" s="2">
        <f>H39+H40+H41+H42+H43+H44+H45+H46+H47+H49+H48</f>
        <v>30</v>
      </c>
    </row>
    <row r="53" spans="1:8" ht="15.75" thickBot="1" x14ac:dyDescent="0.3">
      <c r="A53" s="21" t="s">
        <v>124</v>
      </c>
      <c r="B53" s="21"/>
      <c r="C53" s="21"/>
      <c r="D53" s="21"/>
      <c r="E53" s="21"/>
      <c r="F53" s="21"/>
      <c r="G53" s="21"/>
      <c r="H53" s="21"/>
    </row>
    <row r="54" spans="1:8" ht="16.5" customHeight="1" thickBot="1" x14ac:dyDescent="0.3">
      <c r="A54" s="22"/>
      <c r="B54" s="23"/>
      <c r="C54" s="23"/>
      <c r="D54" s="24"/>
      <c r="E54" s="22" t="s">
        <v>87</v>
      </c>
      <c r="F54" s="23"/>
      <c r="G54" s="25"/>
      <c r="H54" s="26"/>
    </row>
    <row r="55" spans="1:8" ht="78" customHeight="1" thickBot="1" x14ac:dyDescent="0.3">
      <c r="A55" s="1" t="s">
        <v>88</v>
      </c>
      <c r="B55" s="2" t="s">
        <v>89</v>
      </c>
      <c r="C55" s="3" t="s">
        <v>188</v>
      </c>
      <c r="D55" s="4" t="s">
        <v>2</v>
      </c>
      <c r="E55" s="4" t="s">
        <v>90</v>
      </c>
      <c r="F55" s="4" t="s">
        <v>91</v>
      </c>
      <c r="G55" s="4" t="s">
        <v>92</v>
      </c>
      <c r="H55" s="4" t="s">
        <v>93</v>
      </c>
    </row>
    <row r="56" spans="1:8" ht="15.75" thickBot="1" x14ac:dyDescent="0.3">
      <c r="A56" s="5">
        <v>1</v>
      </c>
      <c r="B56" s="10" t="s">
        <v>125</v>
      </c>
      <c r="C56" s="11" t="s">
        <v>26</v>
      </c>
      <c r="D56" s="12" t="s">
        <v>16</v>
      </c>
      <c r="E56" s="12">
        <v>4</v>
      </c>
      <c r="F56" s="12">
        <v>2</v>
      </c>
      <c r="G56" s="12">
        <f t="shared" ref="G56:G65" si="6">E56+(F56*0.5)</f>
        <v>5</v>
      </c>
      <c r="H56" s="12">
        <v>6</v>
      </c>
    </row>
    <row r="57" spans="1:8" ht="15.75" thickBot="1" x14ac:dyDescent="0.3">
      <c r="A57" s="5">
        <v>2</v>
      </c>
      <c r="B57" s="10" t="s">
        <v>126</v>
      </c>
      <c r="C57" s="11" t="s">
        <v>73</v>
      </c>
      <c r="D57" s="12" t="s">
        <v>16</v>
      </c>
      <c r="E57" s="12">
        <v>0</v>
      </c>
      <c r="F57" s="12">
        <v>2</v>
      </c>
      <c r="G57" s="12">
        <f t="shared" si="6"/>
        <v>1</v>
      </c>
      <c r="H57" s="12">
        <v>3</v>
      </c>
    </row>
    <row r="58" spans="1:8" ht="15.75" thickBot="1" x14ac:dyDescent="0.3">
      <c r="A58" s="5">
        <v>3</v>
      </c>
      <c r="B58" s="10" t="s">
        <v>127</v>
      </c>
      <c r="C58" s="11" t="s">
        <v>27</v>
      </c>
      <c r="D58" s="12" t="s">
        <v>16</v>
      </c>
      <c r="E58" s="12">
        <v>2</v>
      </c>
      <c r="F58" s="12">
        <v>0</v>
      </c>
      <c r="G58" s="12">
        <f t="shared" si="6"/>
        <v>2</v>
      </c>
      <c r="H58" s="12">
        <v>3</v>
      </c>
    </row>
    <row r="59" spans="1:8" ht="15.75" thickBot="1" x14ac:dyDescent="0.3">
      <c r="A59" s="5">
        <v>4</v>
      </c>
      <c r="B59" s="10" t="s">
        <v>128</v>
      </c>
      <c r="C59" s="11" t="s">
        <v>28</v>
      </c>
      <c r="D59" s="12" t="s">
        <v>16</v>
      </c>
      <c r="E59" s="12">
        <v>2</v>
      </c>
      <c r="F59" s="12">
        <v>0</v>
      </c>
      <c r="G59" s="12">
        <f t="shared" si="6"/>
        <v>2</v>
      </c>
      <c r="H59" s="12">
        <v>2</v>
      </c>
    </row>
    <row r="60" spans="1:8" ht="15.75" thickBot="1" x14ac:dyDescent="0.3">
      <c r="A60" s="5">
        <v>5</v>
      </c>
      <c r="B60" s="10" t="s">
        <v>129</v>
      </c>
      <c r="C60" s="11" t="s">
        <v>29</v>
      </c>
      <c r="D60" s="12" t="s">
        <v>16</v>
      </c>
      <c r="E60" s="12">
        <v>2</v>
      </c>
      <c r="F60" s="12">
        <v>0</v>
      </c>
      <c r="G60" s="12">
        <f t="shared" si="6"/>
        <v>2</v>
      </c>
      <c r="H60" s="12">
        <v>2</v>
      </c>
    </row>
    <row r="61" spans="1:8" ht="15.75" thickBot="1" x14ac:dyDescent="0.3">
      <c r="A61" s="5">
        <v>6</v>
      </c>
      <c r="B61" s="10" t="s">
        <v>130</v>
      </c>
      <c r="C61" s="11" t="s">
        <v>30</v>
      </c>
      <c r="D61" s="12" t="s">
        <v>16</v>
      </c>
      <c r="E61" s="12">
        <v>2</v>
      </c>
      <c r="F61" s="12">
        <v>0</v>
      </c>
      <c r="G61" s="12">
        <f t="shared" si="6"/>
        <v>2</v>
      </c>
      <c r="H61" s="12">
        <v>2</v>
      </c>
    </row>
    <row r="62" spans="1:8" ht="15.75" thickBot="1" x14ac:dyDescent="0.3">
      <c r="A62" s="5">
        <v>7</v>
      </c>
      <c r="B62" s="10" t="s">
        <v>131</v>
      </c>
      <c r="C62" s="11" t="s">
        <v>61</v>
      </c>
      <c r="D62" s="12" t="s">
        <v>16</v>
      </c>
      <c r="E62" s="12">
        <v>2</v>
      </c>
      <c r="F62" s="12">
        <v>0</v>
      </c>
      <c r="G62" s="12">
        <f t="shared" si="6"/>
        <v>2</v>
      </c>
      <c r="H62" s="12">
        <v>2</v>
      </c>
    </row>
    <row r="63" spans="1:8" ht="15.75" thickBot="1" x14ac:dyDescent="0.3">
      <c r="A63" s="5">
        <v>8</v>
      </c>
      <c r="B63" s="10" t="s">
        <v>132</v>
      </c>
      <c r="C63" s="11" t="s">
        <v>31</v>
      </c>
      <c r="D63" s="12" t="s">
        <v>16</v>
      </c>
      <c r="E63" s="12">
        <v>2</v>
      </c>
      <c r="F63" s="12">
        <v>0</v>
      </c>
      <c r="G63" s="12">
        <f t="shared" si="6"/>
        <v>2</v>
      </c>
      <c r="H63" s="12">
        <v>2</v>
      </c>
    </row>
    <row r="64" spans="1:8" ht="15.75" thickBot="1" x14ac:dyDescent="0.3">
      <c r="A64" s="5">
        <v>9</v>
      </c>
      <c r="B64" s="10" t="s">
        <v>133</v>
      </c>
      <c r="C64" s="11" t="s">
        <v>64</v>
      </c>
      <c r="D64" s="12" t="s">
        <v>16</v>
      </c>
      <c r="E64" s="12">
        <v>2</v>
      </c>
      <c r="F64" s="12">
        <v>0</v>
      </c>
      <c r="G64" s="12">
        <f t="shared" si="6"/>
        <v>2</v>
      </c>
      <c r="H64" s="12">
        <v>2</v>
      </c>
    </row>
    <row r="65" spans="1:8" ht="15.75" thickBot="1" x14ac:dyDescent="0.3">
      <c r="A65" s="5">
        <v>10</v>
      </c>
      <c r="B65" s="13" t="s">
        <v>134</v>
      </c>
      <c r="C65" s="14" t="s">
        <v>53</v>
      </c>
      <c r="D65" s="12" t="s">
        <v>17</v>
      </c>
      <c r="E65" s="12">
        <v>3</v>
      </c>
      <c r="F65" s="12">
        <v>0</v>
      </c>
      <c r="G65" s="12">
        <f t="shared" si="6"/>
        <v>3</v>
      </c>
      <c r="H65" s="12">
        <v>6</v>
      </c>
    </row>
    <row r="66" spans="1:8" ht="15.75" thickBot="1" x14ac:dyDescent="0.3">
      <c r="A66" s="27" t="s">
        <v>103</v>
      </c>
      <c r="B66" s="28"/>
      <c r="C66" s="28"/>
      <c r="D66" s="29"/>
      <c r="E66" s="2">
        <f>E56+E57+E58+E59+E60+E61+E62+E63+E64+E65</f>
        <v>21</v>
      </c>
      <c r="F66" s="2">
        <f t="shared" ref="F66:H66" si="7">F56+F57+F58+F59+F60+F61+F62+F63+F64+F65</f>
        <v>4</v>
      </c>
      <c r="G66" s="2">
        <f t="shared" si="7"/>
        <v>23</v>
      </c>
      <c r="H66" s="2">
        <f t="shared" si="7"/>
        <v>30</v>
      </c>
    </row>
    <row r="70" spans="1:8" ht="15.75" thickBot="1" x14ac:dyDescent="0.3">
      <c r="A70" s="21" t="s">
        <v>135</v>
      </c>
      <c r="B70" s="21"/>
      <c r="C70" s="21"/>
      <c r="D70" s="21"/>
      <c r="E70" s="21"/>
      <c r="F70" s="21"/>
      <c r="G70" s="21"/>
      <c r="H70" s="21"/>
    </row>
    <row r="71" spans="1:8" ht="16.5" customHeight="1" thickBot="1" x14ac:dyDescent="0.3">
      <c r="A71" s="22"/>
      <c r="B71" s="23"/>
      <c r="C71" s="23"/>
      <c r="D71" s="24"/>
      <c r="E71" s="22" t="s">
        <v>87</v>
      </c>
      <c r="F71" s="23"/>
      <c r="G71" s="25"/>
      <c r="H71" s="26"/>
    </row>
    <row r="72" spans="1:8" ht="66" customHeight="1" thickBot="1" x14ac:dyDescent="0.3">
      <c r="A72" s="1" t="s">
        <v>88</v>
      </c>
      <c r="B72" s="2" t="s">
        <v>89</v>
      </c>
      <c r="C72" s="3" t="s">
        <v>188</v>
      </c>
      <c r="D72" s="4" t="s">
        <v>2</v>
      </c>
      <c r="E72" s="4" t="s">
        <v>90</v>
      </c>
      <c r="F72" s="4" t="s">
        <v>91</v>
      </c>
      <c r="G72" s="4" t="s">
        <v>92</v>
      </c>
      <c r="H72" s="4" t="s">
        <v>93</v>
      </c>
    </row>
    <row r="73" spans="1:8" ht="15.75" thickBot="1" x14ac:dyDescent="0.3">
      <c r="A73" s="5">
        <v>1</v>
      </c>
      <c r="B73" s="10" t="s">
        <v>136</v>
      </c>
      <c r="C73" s="11" t="s">
        <v>69</v>
      </c>
      <c r="D73" s="12" t="s">
        <v>16</v>
      </c>
      <c r="E73" s="12">
        <v>0</v>
      </c>
      <c r="F73" s="12">
        <v>2</v>
      </c>
      <c r="G73" s="12">
        <f t="shared" ref="G73:G83" si="8">E73+(F73*0.5)</f>
        <v>1</v>
      </c>
      <c r="H73" s="12">
        <v>2</v>
      </c>
    </row>
    <row r="74" spans="1:8" ht="15.75" thickBot="1" x14ac:dyDescent="0.3">
      <c r="A74" s="5">
        <v>2</v>
      </c>
      <c r="B74" s="10" t="s">
        <v>137</v>
      </c>
      <c r="C74" s="11" t="s">
        <v>74</v>
      </c>
      <c r="D74" s="12" t="s">
        <v>16</v>
      </c>
      <c r="E74" s="12">
        <v>0</v>
      </c>
      <c r="F74" s="12">
        <v>2</v>
      </c>
      <c r="G74" s="12">
        <f t="shared" si="8"/>
        <v>1</v>
      </c>
      <c r="H74" s="12">
        <v>3</v>
      </c>
    </row>
    <row r="75" spans="1:8" ht="15.75" thickBot="1" x14ac:dyDescent="0.3">
      <c r="A75" s="5">
        <v>3</v>
      </c>
      <c r="B75" s="10" t="s">
        <v>138</v>
      </c>
      <c r="C75" s="11" t="s">
        <v>33</v>
      </c>
      <c r="D75" s="12" t="s">
        <v>16</v>
      </c>
      <c r="E75" s="12">
        <v>2</v>
      </c>
      <c r="F75" s="12">
        <v>0</v>
      </c>
      <c r="G75" s="12">
        <f t="shared" si="8"/>
        <v>2</v>
      </c>
      <c r="H75" s="12">
        <v>2</v>
      </c>
    </row>
    <row r="76" spans="1:8" ht="15.75" thickBot="1" x14ac:dyDescent="0.3">
      <c r="A76" s="5">
        <v>4</v>
      </c>
      <c r="B76" s="10" t="s">
        <v>139</v>
      </c>
      <c r="C76" s="11" t="s">
        <v>62</v>
      </c>
      <c r="D76" s="12" t="s">
        <v>16</v>
      </c>
      <c r="E76" s="12">
        <v>2</v>
      </c>
      <c r="F76" s="12">
        <v>0</v>
      </c>
      <c r="G76" s="12">
        <f t="shared" si="8"/>
        <v>2</v>
      </c>
      <c r="H76" s="12">
        <v>3</v>
      </c>
    </row>
    <row r="77" spans="1:8" ht="15.75" thickBot="1" x14ac:dyDescent="0.3">
      <c r="A77" s="5">
        <v>5</v>
      </c>
      <c r="B77" s="10" t="s">
        <v>140</v>
      </c>
      <c r="C77" s="11" t="s">
        <v>37</v>
      </c>
      <c r="D77" s="12" t="s">
        <v>16</v>
      </c>
      <c r="E77" s="12">
        <v>2</v>
      </c>
      <c r="F77" s="12">
        <v>0</v>
      </c>
      <c r="G77" s="12">
        <f t="shared" si="8"/>
        <v>2</v>
      </c>
      <c r="H77" s="12">
        <v>2</v>
      </c>
    </row>
    <row r="78" spans="1:8" ht="15.75" thickBot="1" x14ac:dyDescent="0.3">
      <c r="A78" s="5">
        <v>6</v>
      </c>
      <c r="B78" s="10" t="s">
        <v>141</v>
      </c>
      <c r="C78" s="11" t="s">
        <v>38</v>
      </c>
      <c r="D78" s="12" t="s">
        <v>16</v>
      </c>
      <c r="E78" s="12">
        <v>2</v>
      </c>
      <c r="F78" s="12">
        <v>0</v>
      </c>
      <c r="G78" s="12">
        <f t="shared" si="8"/>
        <v>2</v>
      </c>
      <c r="H78" s="12">
        <v>2</v>
      </c>
    </row>
    <row r="79" spans="1:8" ht="15.75" thickBot="1" x14ac:dyDescent="0.3">
      <c r="A79" s="5">
        <v>7</v>
      </c>
      <c r="B79" s="10" t="s">
        <v>142</v>
      </c>
      <c r="C79" s="11" t="s">
        <v>39</v>
      </c>
      <c r="D79" s="12" t="s">
        <v>16</v>
      </c>
      <c r="E79" s="12">
        <v>2</v>
      </c>
      <c r="F79" s="12">
        <v>0</v>
      </c>
      <c r="G79" s="12">
        <f t="shared" si="8"/>
        <v>2</v>
      </c>
      <c r="H79" s="12">
        <v>2</v>
      </c>
    </row>
    <row r="80" spans="1:8" ht="15.75" thickBot="1" x14ac:dyDescent="0.3">
      <c r="A80" s="5">
        <v>8</v>
      </c>
      <c r="B80" s="10" t="s">
        <v>143</v>
      </c>
      <c r="C80" s="11" t="s">
        <v>36</v>
      </c>
      <c r="D80" s="12" t="s">
        <v>16</v>
      </c>
      <c r="E80" s="12">
        <v>2</v>
      </c>
      <c r="F80" s="12">
        <v>0</v>
      </c>
      <c r="G80" s="12">
        <f t="shared" si="8"/>
        <v>2</v>
      </c>
      <c r="H80" s="12">
        <v>2</v>
      </c>
    </row>
    <row r="81" spans="1:8" ht="15.75" thickBot="1" x14ac:dyDescent="0.3">
      <c r="A81" s="5">
        <v>9</v>
      </c>
      <c r="B81" s="10" t="s">
        <v>144</v>
      </c>
      <c r="C81" s="11" t="s">
        <v>35</v>
      </c>
      <c r="D81" s="12" t="s">
        <v>16</v>
      </c>
      <c r="E81" s="12">
        <v>2</v>
      </c>
      <c r="F81" s="12">
        <v>0</v>
      </c>
      <c r="G81" s="12">
        <f t="shared" si="8"/>
        <v>2</v>
      </c>
      <c r="H81" s="12">
        <v>2</v>
      </c>
    </row>
    <row r="82" spans="1:8" ht="15.75" thickBot="1" x14ac:dyDescent="0.3">
      <c r="A82" s="5">
        <v>10</v>
      </c>
      <c r="B82" s="10" t="s">
        <v>145</v>
      </c>
      <c r="C82" s="11" t="s">
        <v>34</v>
      </c>
      <c r="D82" s="12" t="s">
        <v>16</v>
      </c>
      <c r="E82" s="12">
        <v>2</v>
      </c>
      <c r="F82" s="12">
        <v>0</v>
      </c>
      <c r="G82" s="12">
        <f t="shared" si="8"/>
        <v>2</v>
      </c>
      <c r="H82" s="12">
        <v>2</v>
      </c>
    </row>
    <row r="83" spans="1:8" ht="15.75" thickBot="1" x14ac:dyDescent="0.3">
      <c r="A83" s="5">
        <v>11</v>
      </c>
      <c r="B83" s="10" t="s">
        <v>146</v>
      </c>
      <c r="C83" s="11" t="s">
        <v>54</v>
      </c>
      <c r="D83" s="12" t="s">
        <v>16</v>
      </c>
      <c r="E83" s="12">
        <v>2</v>
      </c>
      <c r="F83" s="12">
        <v>0</v>
      </c>
      <c r="G83" s="12">
        <f t="shared" si="8"/>
        <v>2</v>
      </c>
      <c r="H83" s="12">
        <v>2</v>
      </c>
    </row>
    <row r="84" spans="1:8" ht="15.75" thickBot="1" x14ac:dyDescent="0.3">
      <c r="A84" s="5">
        <v>12</v>
      </c>
      <c r="B84" s="13" t="s">
        <v>147</v>
      </c>
      <c r="C84" s="14" t="s">
        <v>58</v>
      </c>
      <c r="D84" s="12" t="s">
        <v>17</v>
      </c>
      <c r="E84" s="12">
        <v>3</v>
      </c>
      <c r="F84" s="12">
        <v>0</v>
      </c>
      <c r="G84" s="12">
        <f>E84+(F84*0.5)</f>
        <v>3</v>
      </c>
      <c r="H84" s="12">
        <v>6</v>
      </c>
    </row>
    <row r="85" spans="1:8" ht="15.75" thickBot="1" x14ac:dyDescent="0.3">
      <c r="A85" s="5">
        <v>13</v>
      </c>
      <c r="B85" s="13" t="s">
        <v>79</v>
      </c>
      <c r="C85" s="14" t="s">
        <v>67</v>
      </c>
      <c r="D85" s="12" t="s">
        <v>17</v>
      </c>
      <c r="E85" s="12">
        <v>2</v>
      </c>
      <c r="F85" s="12">
        <v>0</v>
      </c>
      <c r="G85" s="12">
        <v>2</v>
      </c>
      <c r="H85" s="12">
        <v>3</v>
      </c>
    </row>
    <row r="86" spans="1:8" ht="15.75" thickBot="1" x14ac:dyDescent="0.3">
      <c r="A86" s="27" t="s">
        <v>103</v>
      </c>
      <c r="B86" s="28"/>
      <c r="C86" s="28"/>
      <c r="D86" s="29"/>
      <c r="E86" s="2">
        <f>E73+E74+E75+E76+E77+E78+E79+E80+E81+E82+E83+E84</f>
        <v>21</v>
      </c>
      <c r="F86" s="2">
        <f>F73+F74+F75+F76+F77+F78+F79+F80+F81+F82+F83+F84</f>
        <v>4</v>
      </c>
      <c r="G86" s="2">
        <f>G73+G74+G75+G76+G77+G78+G79+G80+G81+G82+G83+G84</f>
        <v>23</v>
      </c>
      <c r="H86" s="2">
        <f>H73+H74+H75+H76+H77+H78+H79+H80+H81+H82+H83+H84+H85</f>
        <v>33</v>
      </c>
    </row>
    <row r="90" spans="1:8" ht="15.75" thickBot="1" x14ac:dyDescent="0.3">
      <c r="A90" s="21" t="s">
        <v>148</v>
      </c>
      <c r="B90" s="21"/>
      <c r="C90" s="21"/>
      <c r="D90" s="21"/>
      <c r="E90" s="21"/>
      <c r="F90" s="21"/>
      <c r="G90" s="21"/>
      <c r="H90" s="21"/>
    </row>
    <row r="91" spans="1:8" ht="16.5" customHeight="1" thickBot="1" x14ac:dyDescent="0.3">
      <c r="A91" s="22"/>
      <c r="B91" s="23"/>
      <c r="C91" s="23"/>
      <c r="D91" s="24"/>
      <c r="E91" s="22" t="s">
        <v>87</v>
      </c>
      <c r="F91" s="23"/>
      <c r="G91" s="25"/>
      <c r="H91" s="26"/>
    </row>
    <row r="92" spans="1:8" ht="69" customHeight="1" thickBot="1" x14ac:dyDescent="0.3">
      <c r="A92" s="1" t="s">
        <v>88</v>
      </c>
      <c r="B92" s="2" t="s">
        <v>89</v>
      </c>
      <c r="C92" s="3" t="s">
        <v>188</v>
      </c>
      <c r="D92" s="4" t="s">
        <v>2</v>
      </c>
      <c r="E92" s="4" t="s">
        <v>90</v>
      </c>
      <c r="F92" s="4" t="s">
        <v>91</v>
      </c>
      <c r="G92" s="4" t="s">
        <v>92</v>
      </c>
      <c r="H92" s="4" t="s">
        <v>93</v>
      </c>
    </row>
    <row r="93" spans="1:8" ht="15.75" thickBot="1" x14ac:dyDescent="0.3">
      <c r="A93" s="5">
        <v>1</v>
      </c>
      <c r="B93" s="10" t="s">
        <v>149</v>
      </c>
      <c r="C93" s="11" t="s">
        <v>70</v>
      </c>
      <c r="D93" s="12" t="s">
        <v>16</v>
      </c>
      <c r="E93" s="12">
        <v>0</v>
      </c>
      <c r="F93" s="12">
        <v>2</v>
      </c>
      <c r="G93" s="12">
        <f t="shared" ref="G93:G104" si="9">E93+(F93*0.5)</f>
        <v>1</v>
      </c>
      <c r="H93" s="12">
        <v>2</v>
      </c>
    </row>
    <row r="94" spans="1:8" ht="15.75" thickBot="1" x14ac:dyDescent="0.3">
      <c r="A94" s="5">
        <v>2</v>
      </c>
      <c r="B94" s="10" t="s">
        <v>150</v>
      </c>
      <c r="C94" s="11" t="s">
        <v>75</v>
      </c>
      <c r="D94" s="12" t="s">
        <v>16</v>
      </c>
      <c r="E94" s="12">
        <v>0</v>
      </c>
      <c r="F94" s="12">
        <v>2</v>
      </c>
      <c r="G94" s="12">
        <f t="shared" si="9"/>
        <v>1</v>
      </c>
      <c r="H94" s="12">
        <v>3</v>
      </c>
    </row>
    <row r="95" spans="1:8" ht="15.75" thickBot="1" x14ac:dyDescent="0.3">
      <c r="A95" s="5">
        <v>3</v>
      </c>
      <c r="B95" s="10" t="s">
        <v>151</v>
      </c>
      <c r="C95" s="11" t="s">
        <v>40</v>
      </c>
      <c r="D95" s="12" t="s">
        <v>16</v>
      </c>
      <c r="E95" s="12">
        <v>2</v>
      </c>
      <c r="F95" s="12">
        <v>0</v>
      </c>
      <c r="G95" s="12">
        <f t="shared" si="9"/>
        <v>2</v>
      </c>
      <c r="H95" s="12">
        <v>3</v>
      </c>
    </row>
    <row r="96" spans="1:8" ht="15.75" thickBot="1" x14ac:dyDescent="0.3">
      <c r="A96" s="5">
        <v>4</v>
      </c>
      <c r="B96" s="10" t="s">
        <v>152</v>
      </c>
      <c r="C96" s="11" t="s">
        <v>63</v>
      </c>
      <c r="D96" s="12" t="s">
        <v>16</v>
      </c>
      <c r="E96" s="12">
        <v>2</v>
      </c>
      <c r="F96" s="12">
        <v>0</v>
      </c>
      <c r="G96" s="12">
        <f t="shared" si="9"/>
        <v>2</v>
      </c>
      <c r="H96" s="12">
        <v>3</v>
      </c>
    </row>
    <row r="97" spans="1:8" ht="15.75" thickBot="1" x14ac:dyDescent="0.3">
      <c r="A97" s="5">
        <v>5</v>
      </c>
      <c r="B97" s="10" t="s">
        <v>153</v>
      </c>
      <c r="C97" s="11" t="s">
        <v>65</v>
      </c>
      <c r="D97" s="12" t="s">
        <v>16</v>
      </c>
      <c r="E97" s="12">
        <v>2</v>
      </c>
      <c r="F97" s="12">
        <v>0</v>
      </c>
      <c r="G97" s="12">
        <f t="shared" si="9"/>
        <v>2</v>
      </c>
      <c r="H97" s="12">
        <v>2</v>
      </c>
    </row>
    <row r="98" spans="1:8" ht="15.75" thickBot="1" x14ac:dyDescent="0.3">
      <c r="A98" s="5">
        <v>6</v>
      </c>
      <c r="B98" s="10" t="s">
        <v>154</v>
      </c>
      <c r="C98" s="11" t="s">
        <v>68</v>
      </c>
      <c r="D98" s="12" t="s">
        <v>16</v>
      </c>
      <c r="E98" s="12">
        <v>2</v>
      </c>
      <c r="F98" s="12">
        <v>0</v>
      </c>
      <c r="G98" s="12">
        <f t="shared" si="9"/>
        <v>2</v>
      </c>
      <c r="H98" s="12">
        <v>2</v>
      </c>
    </row>
    <row r="99" spans="1:8" ht="15.75" thickBot="1" x14ac:dyDescent="0.3">
      <c r="A99" s="5">
        <v>7</v>
      </c>
      <c r="B99" s="10" t="s">
        <v>155</v>
      </c>
      <c r="C99" s="11" t="s">
        <v>44</v>
      </c>
      <c r="D99" s="12" t="s">
        <v>16</v>
      </c>
      <c r="E99" s="12">
        <v>2</v>
      </c>
      <c r="F99" s="12">
        <v>0</v>
      </c>
      <c r="G99" s="12">
        <f t="shared" si="9"/>
        <v>2</v>
      </c>
      <c r="H99" s="12">
        <v>2</v>
      </c>
    </row>
    <row r="100" spans="1:8" ht="15.75" thickBot="1" x14ac:dyDescent="0.3">
      <c r="A100" s="5">
        <v>8</v>
      </c>
      <c r="B100" s="10" t="s">
        <v>156</v>
      </c>
      <c r="C100" s="11" t="s">
        <v>43</v>
      </c>
      <c r="D100" s="12" t="s">
        <v>16</v>
      </c>
      <c r="E100" s="12">
        <v>2</v>
      </c>
      <c r="F100" s="12">
        <v>0</v>
      </c>
      <c r="G100" s="12">
        <f t="shared" si="9"/>
        <v>2</v>
      </c>
      <c r="H100" s="12">
        <v>2</v>
      </c>
    </row>
    <row r="101" spans="1:8" ht="15.75" thickBot="1" x14ac:dyDescent="0.3">
      <c r="A101" s="5">
        <v>9</v>
      </c>
      <c r="B101" s="10" t="s">
        <v>157</v>
      </c>
      <c r="C101" s="11" t="s">
        <v>42</v>
      </c>
      <c r="D101" s="12" t="s">
        <v>16</v>
      </c>
      <c r="E101" s="12">
        <v>2</v>
      </c>
      <c r="F101" s="12">
        <v>0</v>
      </c>
      <c r="G101" s="12">
        <f t="shared" si="9"/>
        <v>2</v>
      </c>
      <c r="H101" s="12">
        <v>2</v>
      </c>
    </row>
    <row r="102" spans="1:8" ht="15.75" thickBot="1" x14ac:dyDescent="0.3">
      <c r="A102" s="5">
        <v>10</v>
      </c>
      <c r="B102" s="10" t="s">
        <v>158</v>
      </c>
      <c r="C102" s="11" t="s">
        <v>41</v>
      </c>
      <c r="D102" s="12" t="s">
        <v>16</v>
      </c>
      <c r="E102" s="12">
        <v>2</v>
      </c>
      <c r="F102" s="12">
        <v>0</v>
      </c>
      <c r="G102" s="12">
        <f t="shared" si="9"/>
        <v>2</v>
      </c>
      <c r="H102" s="12">
        <v>3</v>
      </c>
    </row>
    <row r="103" spans="1:8" ht="15.75" thickBot="1" x14ac:dyDescent="0.3">
      <c r="A103" s="5">
        <v>11</v>
      </c>
      <c r="B103" s="10" t="s">
        <v>159</v>
      </c>
      <c r="C103" s="11" t="s">
        <v>45</v>
      </c>
      <c r="D103" s="12" t="s">
        <v>16</v>
      </c>
      <c r="E103" s="12">
        <v>2</v>
      </c>
      <c r="F103" s="12">
        <v>0</v>
      </c>
      <c r="G103" s="12">
        <f t="shared" si="9"/>
        <v>2</v>
      </c>
      <c r="H103" s="12">
        <v>2</v>
      </c>
    </row>
    <row r="104" spans="1:8" ht="15.75" thickBot="1" x14ac:dyDescent="0.3">
      <c r="A104" s="5">
        <v>12</v>
      </c>
      <c r="B104" s="13" t="s">
        <v>160</v>
      </c>
      <c r="C104" s="14" t="s">
        <v>55</v>
      </c>
      <c r="D104" s="12" t="s">
        <v>17</v>
      </c>
      <c r="E104" s="12">
        <v>2</v>
      </c>
      <c r="F104" s="12">
        <v>0</v>
      </c>
      <c r="G104" s="12">
        <f t="shared" si="9"/>
        <v>2</v>
      </c>
      <c r="H104" s="12">
        <v>4</v>
      </c>
    </row>
    <row r="105" spans="1:8" ht="15.75" thickBot="1" x14ac:dyDescent="0.3">
      <c r="A105" s="27" t="s">
        <v>103</v>
      </c>
      <c r="B105" s="28"/>
      <c r="C105" s="28"/>
      <c r="D105" s="29"/>
      <c r="E105" s="2">
        <f>E93+E94+E95+E96+E97+E98+E99+E100+E101+E102+E103+E104</f>
        <v>20</v>
      </c>
      <c r="F105" s="2">
        <f t="shared" ref="F105:H105" si="10">F93+F94+F95+F96+F97+F98+F99+F100+F101+F102+F103+F104</f>
        <v>4</v>
      </c>
      <c r="G105" s="2">
        <f t="shared" si="10"/>
        <v>22</v>
      </c>
      <c r="H105" s="2">
        <f t="shared" si="10"/>
        <v>30</v>
      </c>
    </row>
    <row r="108" spans="1:8" ht="15.75" thickBot="1" x14ac:dyDescent="0.3">
      <c r="A108" s="21" t="s">
        <v>161</v>
      </c>
      <c r="B108" s="21"/>
      <c r="C108" s="21"/>
      <c r="D108" s="21"/>
      <c r="E108" s="21"/>
      <c r="F108" s="21"/>
      <c r="G108" s="21"/>
      <c r="H108" s="21"/>
    </row>
    <row r="109" spans="1:8" ht="16.5" customHeight="1" thickBot="1" x14ac:dyDescent="0.3">
      <c r="A109" s="22"/>
      <c r="B109" s="23"/>
      <c r="C109" s="23"/>
      <c r="D109" s="24"/>
      <c r="E109" s="22" t="s">
        <v>87</v>
      </c>
      <c r="F109" s="23"/>
      <c r="G109" s="25"/>
      <c r="H109" s="26"/>
    </row>
    <row r="110" spans="1:8" ht="73.5" customHeight="1" thickBot="1" x14ac:dyDescent="0.3">
      <c r="A110" s="1" t="s">
        <v>88</v>
      </c>
      <c r="B110" s="2" t="s">
        <v>89</v>
      </c>
      <c r="C110" s="3" t="s">
        <v>188</v>
      </c>
      <c r="D110" s="4" t="s">
        <v>2</v>
      </c>
      <c r="E110" s="4" t="s">
        <v>90</v>
      </c>
      <c r="F110" s="4" t="s">
        <v>91</v>
      </c>
      <c r="G110" s="4" t="s">
        <v>92</v>
      </c>
      <c r="H110" s="4" t="s">
        <v>93</v>
      </c>
    </row>
    <row r="111" spans="1:8" ht="15.75" thickBot="1" x14ac:dyDescent="0.3">
      <c r="A111" s="5">
        <v>1</v>
      </c>
      <c r="B111" s="10" t="s">
        <v>162</v>
      </c>
      <c r="C111" s="11" t="s">
        <v>184</v>
      </c>
      <c r="D111" s="12" t="s">
        <v>16</v>
      </c>
      <c r="E111" s="12">
        <v>0</v>
      </c>
      <c r="F111" s="12">
        <v>2</v>
      </c>
      <c r="G111" s="12">
        <f t="shared" ref="G111:G119" si="11">E111+(F111*0.5)</f>
        <v>1</v>
      </c>
      <c r="H111" s="12">
        <v>1</v>
      </c>
    </row>
    <row r="112" spans="1:8" ht="15.75" thickBot="1" x14ac:dyDescent="0.3">
      <c r="A112" s="5">
        <v>2</v>
      </c>
      <c r="B112" s="10" t="s">
        <v>163</v>
      </c>
      <c r="C112" s="11" t="s">
        <v>48</v>
      </c>
      <c r="D112" s="12" t="s">
        <v>16</v>
      </c>
      <c r="E112" s="12">
        <v>2</v>
      </c>
      <c r="F112" s="12">
        <v>0</v>
      </c>
      <c r="G112" s="12">
        <f t="shared" si="11"/>
        <v>2</v>
      </c>
      <c r="H112" s="12">
        <v>2</v>
      </c>
    </row>
    <row r="113" spans="1:8" ht="15.75" thickBot="1" x14ac:dyDescent="0.3">
      <c r="A113" s="5">
        <v>3</v>
      </c>
      <c r="B113" s="10" t="s">
        <v>164</v>
      </c>
      <c r="C113" s="11" t="s">
        <v>82</v>
      </c>
      <c r="D113" s="12" t="s">
        <v>16</v>
      </c>
      <c r="E113" s="12">
        <v>2</v>
      </c>
      <c r="F113" s="12">
        <v>0</v>
      </c>
      <c r="G113" s="12">
        <f t="shared" si="11"/>
        <v>2</v>
      </c>
      <c r="H113" s="12">
        <v>2</v>
      </c>
    </row>
    <row r="114" spans="1:8" ht="15.75" thickBot="1" x14ac:dyDescent="0.3">
      <c r="A114" s="5">
        <v>4</v>
      </c>
      <c r="B114" s="10" t="s">
        <v>165</v>
      </c>
      <c r="C114" s="11" t="s">
        <v>47</v>
      </c>
      <c r="D114" s="12" t="s">
        <v>16</v>
      </c>
      <c r="E114" s="12">
        <v>2</v>
      </c>
      <c r="F114" s="12">
        <v>0</v>
      </c>
      <c r="G114" s="12">
        <f t="shared" si="11"/>
        <v>2</v>
      </c>
      <c r="H114" s="12">
        <v>2</v>
      </c>
    </row>
    <row r="115" spans="1:8" ht="15.75" thickBot="1" x14ac:dyDescent="0.3">
      <c r="A115" s="5">
        <v>5</v>
      </c>
      <c r="B115" s="10" t="s">
        <v>166</v>
      </c>
      <c r="C115" s="11" t="s">
        <v>83</v>
      </c>
      <c r="D115" s="12" t="s">
        <v>16</v>
      </c>
      <c r="E115" s="12">
        <v>0</v>
      </c>
      <c r="F115" s="12">
        <v>2</v>
      </c>
      <c r="G115" s="12">
        <f t="shared" si="11"/>
        <v>1</v>
      </c>
      <c r="H115" s="12">
        <v>1</v>
      </c>
    </row>
    <row r="116" spans="1:8" ht="15.75" thickBot="1" x14ac:dyDescent="0.3">
      <c r="A116" s="5">
        <v>6</v>
      </c>
      <c r="B116" s="10" t="s">
        <v>167</v>
      </c>
      <c r="C116" s="11" t="s">
        <v>46</v>
      </c>
      <c r="D116" s="12" t="s">
        <v>16</v>
      </c>
      <c r="E116" s="12">
        <v>2</v>
      </c>
      <c r="F116" s="12">
        <v>0</v>
      </c>
      <c r="G116" s="12">
        <f t="shared" si="11"/>
        <v>2</v>
      </c>
      <c r="H116" s="12">
        <v>2</v>
      </c>
    </row>
    <row r="117" spans="1:8" ht="15.75" thickBot="1" x14ac:dyDescent="0.3">
      <c r="A117" s="5">
        <v>7</v>
      </c>
      <c r="B117" s="13" t="s">
        <v>168</v>
      </c>
      <c r="C117" s="14" t="s">
        <v>56</v>
      </c>
      <c r="D117" s="12" t="s">
        <v>17</v>
      </c>
      <c r="E117" s="12">
        <v>3</v>
      </c>
      <c r="F117" s="12">
        <v>0</v>
      </c>
      <c r="G117" s="12">
        <f t="shared" si="11"/>
        <v>3</v>
      </c>
      <c r="H117" s="12">
        <v>6</v>
      </c>
    </row>
    <row r="118" spans="1:8" ht="15.75" thickBot="1" x14ac:dyDescent="0.3">
      <c r="A118" s="5">
        <v>8</v>
      </c>
      <c r="B118" s="15" t="s">
        <v>169</v>
      </c>
      <c r="C118" s="11" t="s">
        <v>183</v>
      </c>
      <c r="D118" s="12" t="s">
        <v>17</v>
      </c>
      <c r="E118" s="12">
        <v>3</v>
      </c>
      <c r="F118" s="12">
        <v>0</v>
      </c>
      <c r="G118" s="12">
        <f t="shared" si="11"/>
        <v>3</v>
      </c>
      <c r="H118" s="12">
        <v>6</v>
      </c>
    </row>
    <row r="119" spans="1:8" ht="15.75" thickBot="1" x14ac:dyDescent="0.3">
      <c r="A119" s="5">
        <v>9</v>
      </c>
      <c r="B119" s="13" t="s">
        <v>170</v>
      </c>
      <c r="C119" s="14" t="s">
        <v>57</v>
      </c>
      <c r="D119" s="12" t="s">
        <v>17</v>
      </c>
      <c r="E119" s="12">
        <v>1</v>
      </c>
      <c r="F119" s="12">
        <v>6</v>
      </c>
      <c r="G119" s="12">
        <f t="shared" si="11"/>
        <v>4</v>
      </c>
      <c r="H119" s="12">
        <v>8</v>
      </c>
    </row>
    <row r="120" spans="1:8" ht="15.75" thickBot="1" x14ac:dyDescent="0.3">
      <c r="A120" s="27" t="s">
        <v>103</v>
      </c>
      <c r="B120" s="28"/>
      <c r="C120" s="28"/>
      <c r="D120" s="29"/>
      <c r="E120" s="2">
        <f>E111+E112+E113+E114+E115+E116+E117+E118+E119</f>
        <v>15</v>
      </c>
      <c r="F120" s="2">
        <f t="shared" ref="F120:H120" si="12">F111+F112+F113+F114+F115+F116+F117+F118+F119</f>
        <v>10</v>
      </c>
      <c r="G120" s="2">
        <f t="shared" si="12"/>
        <v>20</v>
      </c>
      <c r="H120" s="2">
        <f t="shared" si="12"/>
        <v>30</v>
      </c>
    </row>
    <row r="123" spans="1:8" ht="15.75" thickBot="1" x14ac:dyDescent="0.3">
      <c r="A123" s="21" t="s">
        <v>171</v>
      </c>
      <c r="B123" s="21"/>
      <c r="C123" s="21"/>
      <c r="D123" s="21"/>
      <c r="E123" s="21"/>
      <c r="F123" s="21"/>
      <c r="G123" s="21"/>
      <c r="H123" s="21"/>
    </row>
    <row r="124" spans="1:8" ht="16.5" customHeight="1" thickBot="1" x14ac:dyDescent="0.3">
      <c r="A124" s="22"/>
      <c r="B124" s="23"/>
      <c r="C124" s="23"/>
      <c r="D124" s="24"/>
      <c r="E124" s="22" t="s">
        <v>87</v>
      </c>
      <c r="F124" s="23"/>
      <c r="G124" s="25"/>
      <c r="H124" s="26"/>
    </row>
    <row r="125" spans="1:8" ht="70.5" customHeight="1" thickBot="1" x14ac:dyDescent="0.3">
      <c r="A125" s="1" t="s">
        <v>88</v>
      </c>
      <c r="B125" s="2" t="s">
        <v>89</v>
      </c>
      <c r="C125" s="3" t="s">
        <v>188</v>
      </c>
      <c r="D125" s="4" t="s">
        <v>2</v>
      </c>
      <c r="E125" s="4" t="s">
        <v>90</v>
      </c>
      <c r="F125" s="4" t="s">
        <v>91</v>
      </c>
      <c r="G125" s="4" t="s">
        <v>92</v>
      </c>
      <c r="H125" s="4" t="s">
        <v>93</v>
      </c>
    </row>
    <row r="126" spans="1:8" ht="15.75" thickBot="1" x14ac:dyDescent="0.3">
      <c r="A126" s="5">
        <v>1</v>
      </c>
      <c r="B126" s="10" t="s">
        <v>172</v>
      </c>
      <c r="C126" s="11" t="s">
        <v>76</v>
      </c>
      <c r="D126" s="12" t="s">
        <v>16</v>
      </c>
      <c r="E126" s="12">
        <v>0</v>
      </c>
      <c r="F126" s="12">
        <v>2</v>
      </c>
      <c r="G126" s="12">
        <v>1</v>
      </c>
      <c r="H126" s="12">
        <v>2</v>
      </c>
    </row>
    <row r="127" spans="1:8" ht="15.75" thickBot="1" x14ac:dyDescent="0.3">
      <c r="A127" s="5">
        <v>2</v>
      </c>
      <c r="B127" s="10" t="s">
        <v>173</v>
      </c>
      <c r="C127" s="11" t="s">
        <v>84</v>
      </c>
      <c r="D127" s="12" t="s">
        <v>16</v>
      </c>
      <c r="E127" s="12">
        <v>2</v>
      </c>
      <c r="F127" s="12">
        <v>0</v>
      </c>
      <c r="G127" s="12">
        <v>2</v>
      </c>
      <c r="H127" s="12">
        <v>2</v>
      </c>
    </row>
    <row r="128" spans="1:8" ht="15.75" thickBot="1" x14ac:dyDescent="0.3">
      <c r="A128" s="5">
        <v>3</v>
      </c>
      <c r="B128" s="10" t="s">
        <v>174</v>
      </c>
      <c r="C128" s="11" t="s">
        <v>182</v>
      </c>
      <c r="D128" s="12" t="s">
        <v>16</v>
      </c>
      <c r="E128" s="12">
        <v>2</v>
      </c>
      <c r="F128" s="12">
        <v>0</v>
      </c>
      <c r="G128" s="12">
        <v>2</v>
      </c>
      <c r="H128" s="12">
        <v>3</v>
      </c>
    </row>
    <row r="129" spans="1:8" ht="15.75" thickBot="1" x14ac:dyDescent="0.3">
      <c r="A129" s="5">
        <v>4</v>
      </c>
      <c r="B129" s="10" t="s">
        <v>175</v>
      </c>
      <c r="C129" s="11" t="s">
        <v>85</v>
      </c>
      <c r="D129" s="12" t="s">
        <v>16</v>
      </c>
      <c r="E129" s="12">
        <v>2</v>
      </c>
      <c r="F129" s="12">
        <v>0</v>
      </c>
      <c r="G129" s="12">
        <v>2</v>
      </c>
      <c r="H129" s="12">
        <v>3</v>
      </c>
    </row>
    <row r="130" spans="1:8" ht="15.75" thickBot="1" x14ac:dyDescent="0.3">
      <c r="A130" s="5">
        <v>5</v>
      </c>
      <c r="B130" s="10" t="s">
        <v>176</v>
      </c>
      <c r="C130" s="11" t="s">
        <v>49</v>
      </c>
      <c r="D130" s="12" t="s">
        <v>16</v>
      </c>
      <c r="E130" s="12">
        <v>2</v>
      </c>
      <c r="F130" s="12">
        <v>0</v>
      </c>
      <c r="G130" s="12">
        <v>2</v>
      </c>
      <c r="H130" s="12">
        <v>3</v>
      </c>
    </row>
    <row r="131" spans="1:8" ht="15.75" thickBot="1" x14ac:dyDescent="0.3">
      <c r="A131" s="5">
        <v>6</v>
      </c>
      <c r="B131" s="10" t="s">
        <v>77</v>
      </c>
      <c r="C131" s="11" t="s">
        <v>66</v>
      </c>
      <c r="D131" s="12" t="s">
        <v>17</v>
      </c>
      <c r="E131" s="12">
        <v>2</v>
      </c>
      <c r="F131" s="12">
        <v>0</v>
      </c>
      <c r="G131" s="12">
        <v>2</v>
      </c>
      <c r="H131" s="12">
        <v>5</v>
      </c>
    </row>
    <row r="132" spans="1:8" ht="15.75" thickBot="1" x14ac:dyDescent="0.3">
      <c r="A132" s="5">
        <v>7</v>
      </c>
      <c r="B132" s="13" t="s">
        <v>177</v>
      </c>
      <c r="C132" s="14" t="s">
        <v>181</v>
      </c>
      <c r="D132" s="12" t="s">
        <v>17</v>
      </c>
      <c r="E132" s="12">
        <v>2</v>
      </c>
      <c r="F132" s="12">
        <v>0</v>
      </c>
      <c r="G132" s="12">
        <v>2</v>
      </c>
      <c r="H132" s="12">
        <v>4</v>
      </c>
    </row>
    <row r="133" spans="1:8" ht="15.75" thickBot="1" x14ac:dyDescent="0.3">
      <c r="A133" s="5">
        <v>8</v>
      </c>
      <c r="B133" s="15" t="s">
        <v>178</v>
      </c>
      <c r="C133" s="11" t="s">
        <v>57</v>
      </c>
      <c r="D133" s="12" t="s">
        <v>17</v>
      </c>
      <c r="E133" s="12">
        <v>1</v>
      </c>
      <c r="F133" s="12">
        <v>6</v>
      </c>
      <c r="G133" s="12">
        <v>4</v>
      </c>
      <c r="H133" s="12">
        <v>8</v>
      </c>
    </row>
    <row r="134" spans="1:8" ht="15.75" thickBot="1" x14ac:dyDescent="0.3">
      <c r="A134" s="5"/>
      <c r="B134" s="10"/>
      <c r="C134" s="11"/>
      <c r="D134" s="12"/>
      <c r="E134" s="12"/>
      <c r="F134" s="12"/>
      <c r="G134" s="12"/>
      <c r="H134" s="12"/>
    </row>
    <row r="135" spans="1:8" ht="15.75" thickBot="1" x14ac:dyDescent="0.3">
      <c r="A135" s="27" t="s">
        <v>103</v>
      </c>
      <c r="B135" s="28"/>
      <c r="C135" s="28"/>
      <c r="D135" s="29"/>
      <c r="E135" s="2">
        <f>E126+E127+E128+E129+E130+E131+E132+E133</f>
        <v>13</v>
      </c>
      <c r="F135" s="2">
        <f t="shared" ref="F135:G135" si="13">F126+F127+F128+F129+F130+F131+F132+F133</f>
        <v>8</v>
      </c>
      <c r="G135" s="2">
        <f t="shared" si="13"/>
        <v>17</v>
      </c>
      <c r="H135" s="2">
        <f>H126+H127+H128+H129+H130+H131+H132+H133+H134</f>
        <v>30</v>
      </c>
    </row>
    <row r="138" spans="1:8" x14ac:dyDescent="0.25">
      <c r="D138" s="18" t="s">
        <v>1</v>
      </c>
      <c r="E138" s="19"/>
      <c r="F138" s="18" t="s">
        <v>179</v>
      </c>
      <c r="G138" s="19"/>
    </row>
    <row r="139" spans="1:8" x14ac:dyDescent="0.25">
      <c r="D139" s="17" t="s">
        <v>180</v>
      </c>
      <c r="E139" s="17" t="s">
        <v>0</v>
      </c>
      <c r="F139" s="17" t="s">
        <v>180</v>
      </c>
      <c r="G139" s="17" t="s">
        <v>0</v>
      </c>
    </row>
    <row r="140" spans="1:8" x14ac:dyDescent="0.25">
      <c r="D140" s="17">
        <f>G14+G31+G49+G65+G84+G104+G118+G119+G117+G132+G133</f>
        <v>29</v>
      </c>
      <c r="E140" s="17">
        <f>H14+H31+H49+H65+H84+H104+H119+H118+H117+H132+H133</f>
        <v>56</v>
      </c>
      <c r="F140" s="17">
        <f>(G15-3)+(G32-3)+(G50-2)+(G66-3)+(G86-3)+(G105-2)+(G120-10)+(G135-6)</f>
        <v>146</v>
      </c>
      <c r="G140" s="17">
        <f>H15+H32+H50+H66+H86+H105+H120+H135-63</f>
        <v>180</v>
      </c>
    </row>
    <row r="144" spans="1:8" x14ac:dyDescent="0.25">
      <c r="D144" s="18" t="s">
        <v>103</v>
      </c>
      <c r="E144" s="20"/>
      <c r="F144" s="20"/>
      <c r="G144" s="19"/>
    </row>
    <row r="145" spans="4:7" x14ac:dyDescent="0.25">
      <c r="D145" s="17" t="s">
        <v>180</v>
      </c>
      <c r="E145" s="17">
        <f>G15+G32+G50+G66+G86+G105+G120+G135</f>
        <v>178</v>
      </c>
      <c r="F145" s="17" t="s">
        <v>0</v>
      </c>
      <c r="G145" s="17">
        <f>H15+H32+H50+H66+H86+H105+H120+H135</f>
        <v>243</v>
      </c>
    </row>
  </sheetData>
  <mergeCells count="40">
    <mergeCell ref="A1:H1"/>
    <mergeCell ref="A2:D2"/>
    <mergeCell ref="E2:F2"/>
    <mergeCell ref="G2:H2"/>
    <mergeCell ref="A15:D15"/>
    <mergeCell ref="A19:H19"/>
    <mergeCell ref="A20:D20"/>
    <mergeCell ref="E20:F20"/>
    <mergeCell ref="G20:H20"/>
    <mergeCell ref="A32:D32"/>
    <mergeCell ref="A36:H36"/>
    <mergeCell ref="A37:D37"/>
    <mergeCell ref="E37:F37"/>
    <mergeCell ref="G37:H37"/>
    <mergeCell ref="A50:D50"/>
    <mergeCell ref="A53:H53"/>
    <mergeCell ref="A54:D54"/>
    <mergeCell ref="E54:F54"/>
    <mergeCell ref="G54:H54"/>
    <mergeCell ref="A66:D66"/>
    <mergeCell ref="A70:H70"/>
    <mergeCell ref="A71:D71"/>
    <mergeCell ref="E71:F71"/>
    <mergeCell ref="G71:H71"/>
    <mergeCell ref="A86:D86"/>
    <mergeCell ref="A90:H90"/>
    <mergeCell ref="A91:D91"/>
    <mergeCell ref="E91:F91"/>
    <mergeCell ref="G91:H91"/>
    <mergeCell ref="A105:D105"/>
    <mergeCell ref="A108:H108"/>
    <mergeCell ref="A109:D109"/>
    <mergeCell ref="E109:F109"/>
    <mergeCell ref="G109:H109"/>
    <mergeCell ref="A120:D120"/>
    <mergeCell ref="A123:H123"/>
    <mergeCell ref="A124:D124"/>
    <mergeCell ref="E124:F124"/>
    <mergeCell ref="G124:H124"/>
    <mergeCell ref="A135:D1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 Müfredatı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X Y</cp:lastModifiedBy>
  <cp:lastPrinted>2023-09-07T17:43:38Z</cp:lastPrinted>
  <dcterms:created xsi:type="dcterms:W3CDTF">2017-08-07T12:33:41Z</dcterms:created>
  <dcterms:modified xsi:type="dcterms:W3CDTF">2023-09-14T12:05:54Z</dcterms:modified>
</cp:coreProperties>
</file>